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iverr\Documents\Current Courses\Personal Finance\"/>
    </mc:Choice>
  </mc:AlternateContent>
  <xr:revisionPtr revIDLastSave="0" documentId="13_ncr:1_{AAFD52B4-20B8-4EB9-A53C-0011FA631544}" xr6:coauthVersionLast="38" xr6:coauthVersionMax="38" xr10:uidLastSave="{00000000-0000-0000-0000-000000000000}"/>
  <bookViews>
    <workbookView xWindow="0" yWindow="0" windowWidth="21920" windowHeight="7940" xr2:uid="{00000000-000D-0000-FFFF-FFFF00000000}"/>
  </bookViews>
  <sheets>
    <sheet name="Basic financial calculations" sheetId="1" r:id="rId1"/>
    <sheet name="Information required to solve" sheetId="2" r:id="rId2"/>
    <sheet name="Sample 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E5" i="1"/>
  <c r="E3" i="1"/>
  <c r="D3" i="1"/>
  <c r="B3" i="1"/>
  <c r="C3" i="1"/>
  <c r="C5" i="1" l="1"/>
  <c r="B5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RM</author>
    <author>Ronald Paul McIver</author>
  </authors>
  <commentList>
    <comment ref="B3" authorId="0" shapeId="0" xr:uid="{D7E76BDF-2200-4045-A0AE-03134D6ED888}">
      <text>
        <r>
          <rPr>
            <sz val="12"/>
            <color indexed="81"/>
            <rFont val="Calibri"/>
            <family val="2"/>
          </rPr>
          <t>Uses PV formula</t>
        </r>
      </text>
    </comment>
    <comment ref="C3" authorId="0" shapeId="0" xr:uid="{42F0644E-9A07-4CF4-8086-2BCDB149877F}">
      <text>
        <r>
          <rPr>
            <sz val="12"/>
            <color indexed="81"/>
            <rFont val="Calibri"/>
            <family val="2"/>
          </rPr>
          <t>Note need to have negative cash flow for FV to ensure positive value for annuity</t>
        </r>
      </text>
    </comment>
    <comment ref="B5" authorId="0" shapeId="0" xr:uid="{E2FA8278-A213-4F99-B7CA-9E270298FEEE}">
      <text>
        <r>
          <rPr>
            <sz val="12"/>
            <color indexed="81"/>
            <rFont val="Calibri"/>
            <family val="2"/>
            <scheme val="minor"/>
          </rPr>
          <t>Uses annuity formula</t>
        </r>
      </text>
    </comment>
    <comment ref="C5" authorId="1" shapeId="0" xr:uid="{00000000-0006-0000-0000-000001000000}">
      <text>
        <r>
          <rPr>
            <sz val="12"/>
            <color indexed="81"/>
            <rFont val="Calibri"/>
            <family val="2"/>
            <scheme val="minor"/>
          </rPr>
          <t>Note need to have negative cash flow for PMT to ensure positive value for annuity</t>
        </r>
      </text>
    </comment>
    <comment ref="D5" authorId="0" shapeId="0" xr:uid="{9B7BFA43-4978-4EAB-A587-CD7BEF15C816}">
      <text>
        <r>
          <rPr>
            <sz val="12"/>
            <color indexed="81"/>
            <rFont val="Calibri"/>
            <family val="2"/>
          </rPr>
          <t>Uses annuity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 Paul McIver</author>
  </authors>
  <commentList>
    <comment ref="A5" authorId="0" shapeId="0" xr:uid="{00000000-0006-0000-0100-000001000000}">
      <text>
        <r>
          <rPr>
            <sz val="12"/>
            <color indexed="81"/>
            <rFont val="Calibri"/>
            <family val="2"/>
          </rPr>
          <t>Normally assume time zero or time one value, which can be grown forward in the case of growth formulae</t>
        </r>
      </text>
    </comment>
    <comment ref="A8" authorId="0" shapeId="0" xr:uid="{00000000-0006-0000-0100-000002000000}">
      <text>
        <r>
          <rPr>
            <sz val="12"/>
            <color indexed="81"/>
            <rFont val="Calibri"/>
            <family val="2"/>
          </rPr>
          <t>Should be per year/time period, but must be understood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RM</author>
    <author>Ronald Paul McIver</author>
  </authors>
  <commentList>
    <comment ref="C2" authorId="0" shapeId="0" xr:uid="{026E1DF2-7A08-4334-8BF9-348F34B2A584}">
      <text>
        <r>
          <rPr>
            <sz val="12"/>
            <color indexed="81"/>
            <rFont val="Calibri"/>
            <family val="2"/>
            <scheme val="minor"/>
          </rPr>
          <t xml:space="preserve">Timing at which single cash flow occurs (e.g., at end of year 1, if time period is one year) </t>
        </r>
      </text>
    </comment>
    <comment ref="F2" authorId="1" shapeId="0" xr:uid="{00000000-0006-0000-0200-000002000000}">
      <text>
        <r>
          <rPr>
            <sz val="12"/>
            <color indexed="81"/>
            <rFont val="Calibri"/>
            <family val="2"/>
            <scheme val="minor"/>
          </rPr>
          <t>Discount rate must exceed growth rate for valuation formuale to be valid</t>
        </r>
      </text>
    </comment>
    <comment ref="D3" authorId="0" shapeId="0" xr:uid="{6378AAD6-F872-41B0-A614-5AA31EF5FD4D}">
      <text>
        <r>
          <rPr>
            <sz val="12"/>
            <color indexed="81"/>
            <rFont val="Calibri"/>
            <family val="2"/>
            <scheme val="minor"/>
          </rPr>
          <t>Implied as single cash flow at one point in time</t>
        </r>
      </text>
    </comment>
  </commentList>
</comments>
</file>

<file path=xl/sharedStrings.xml><?xml version="1.0" encoding="utf-8"?>
<sst xmlns="http://schemas.openxmlformats.org/spreadsheetml/2006/main" count="38" uniqueCount="19">
  <si>
    <t>Perpetuity</t>
  </si>
  <si>
    <t>Annuity</t>
  </si>
  <si>
    <t>Information required</t>
  </si>
  <si>
    <t>PV of:</t>
  </si>
  <si>
    <t>Single cash flow</t>
  </si>
  <si>
    <t>Number of cash flows</t>
  </si>
  <si>
    <t>Growth rate</t>
  </si>
  <si>
    <t>Discount rate</t>
  </si>
  <si>
    <t>þ</t>
  </si>
  <si>
    <t>Solution methods</t>
  </si>
  <si>
    <t>Sample data</t>
  </si>
  <si>
    <t>PV</t>
  </si>
  <si>
    <t>Single sum</t>
  </si>
  <si>
    <t>Cash flow per period</t>
  </si>
  <si>
    <t>Cash flow</t>
  </si>
  <si>
    <t>Timing of occurance</t>
  </si>
  <si>
    <t>Timing of occurance (period)</t>
  </si>
  <si>
    <t>FV</t>
  </si>
  <si>
    <t>Not applic.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</si>
</sst>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002060"/>
      <name val="Calibri"/>
      <family val="2"/>
      <scheme val="minor"/>
    </font>
    <font>
      <sz val="18"/>
      <color rgb="FF002060"/>
      <name val="Wingdings"/>
      <charset val="2"/>
    </font>
    <font>
      <sz val="16"/>
      <color rgb="FF002060"/>
      <name val="Calibri"/>
      <family val="2"/>
      <scheme val="minor"/>
    </font>
    <font>
      <sz val="16"/>
      <color rgb="FF002060"/>
      <name val="Wingdings"/>
      <charset val="2"/>
    </font>
    <font>
      <sz val="1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indexed="81"/>
      <name val="Calibri"/>
      <family val="2"/>
    </font>
    <font>
      <sz val="12"/>
      <color indexed="8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right" wrapText="1"/>
    </xf>
    <xf numFmtId="0" fontId="6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/>
    <xf numFmtId="0" fontId="2" fillId="0" borderId="5" xfId="0" applyFont="1" applyBorder="1"/>
    <xf numFmtId="0" fontId="2" fillId="0" borderId="0" xfId="0" applyFont="1" applyBorder="1"/>
    <xf numFmtId="2" fontId="2" fillId="0" borderId="0" xfId="0" applyNumberFormat="1" applyFont="1" applyAlignment="1">
      <alignment horizontal="right" wrapText="1"/>
    </xf>
    <xf numFmtId="2" fontId="2" fillId="0" borderId="0" xfId="0" applyNumberFormat="1" applyFont="1"/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9" fillId="2" borderId="12" xfId="0" applyFont="1" applyFill="1" applyBorder="1" applyAlignment="1"/>
    <xf numFmtId="0" fontId="6" fillId="0" borderId="11" xfId="0" applyFont="1" applyBorder="1" applyAlignment="1">
      <alignment horizontal="right" wrapText="1"/>
    </xf>
    <xf numFmtId="2" fontId="6" fillId="0" borderId="13" xfId="0" applyNumberFormat="1" applyFont="1" applyBorder="1"/>
    <xf numFmtId="2" fontId="6" fillId="0" borderId="14" xfId="0" applyNumberFormat="1" applyFont="1" applyBorder="1"/>
    <xf numFmtId="0" fontId="2" fillId="0" borderId="8" xfId="0" applyFont="1" applyBorder="1"/>
    <xf numFmtId="0" fontId="6" fillId="0" borderId="15" xfId="0" applyFont="1" applyBorder="1" applyAlignment="1">
      <alignment horizontal="right" wrapText="1"/>
    </xf>
    <xf numFmtId="2" fontId="6" fillId="0" borderId="13" xfId="0" applyNumberFormat="1" applyFont="1" applyBorder="1" applyAlignment="1">
      <alignment horizontal="right" wrapText="1"/>
    </xf>
    <xf numFmtId="0" fontId="4" fillId="0" borderId="8" xfId="0" applyFont="1" applyBorder="1"/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right" wrapText="1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2" xfId="0" applyNumberFormat="1" applyFont="1" applyBorder="1"/>
    <xf numFmtId="44" fontId="2" fillId="0" borderId="9" xfId="0" applyNumberFormat="1" applyFont="1" applyBorder="1"/>
    <xf numFmtId="44" fontId="2" fillId="0" borderId="10" xfId="0" applyNumberFormat="1" applyFont="1" applyBorder="1"/>
    <xf numFmtId="0" fontId="2" fillId="0" borderId="4" xfId="0" applyFont="1" applyBorder="1" applyAlignment="1">
      <alignment horizontal="center"/>
    </xf>
    <xf numFmtId="44" fontId="2" fillId="0" borderId="2" xfId="0" applyNumberFormat="1" applyFont="1" applyBorder="1" applyAlignment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22" xfId="0" applyNumberFormat="1" applyFont="1" applyBorder="1"/>
    <xf numFmtId="44" fontId="2" fillId="0" borderId="23" xfId="0" applyNumberFormat="1" applyFont="1" applyBorder="1"/>
    <xf numFmtId="44" fontId="2" fillId="0" borderId="1" xfId="0" applyNumberFormat="1" applyFont="1" applyBorder="1"/>
    <xf numFmtId="44" fontId="2" fillId="0" borderId="13" xfId="0" applyNumberFormat="1" applyFont="1" applyBorder="1"/>
    <xf numFmtId="44" fontId="2" fillId="0" borderId="19" xfId="0" applyNumberFormat="1" applyFont="1" applyBorder="1"/>
    <xf numFmtId="44" fontId="2" fillId="0" borderId="14" xfId="0" applyNumberFormat="1" applyFont="1" applyBorder="1"/>
    <xf numFmtId="0" fontId="4" fillId="0" borderId="13" xfId="0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activeCell="E7" sqref="E7"/>
    </sheetView>
  </sheetViews>
  <sheetFormatPr defaultColWidth="9.09765625" defaultRowHeight="23.5" x14ac:dyDescent="0.55000000000000004"/>
  <cols>
    <col min="1" max="1" width="32.69921875" style="2" bestFit="1" customWidth="1"/>
    <col min="2" max="5" width="20.69921875" style="2" customWidth="1"/>
    <col min="6" max="7" width="17.69921875" style="2" customWidth="1"/>
    <col min="8" max="8" width="10.69921875" style="2" customWidth="1"/>
    <col min="9" max="16384" width="9.09765625" style="2"/>
  </cols>
  <sheetData>
    <row r="1" spans="1:8" ht="24" thickBot="1" x14ac:dyDescent="0.6">
      <c r="A1" s="49" t="s">
        <v>9</v>
      </c>
      <c r="B1" s="50"/>
      <c r="C1" s="50"/>
      <c r="D1" s="50"/>
      <c r="E1" s="50"/>
    </row>
    <row r="2" spans="1:8" x14ac:dyDescent="0.55000000000000004">
      <c r="A2" s="5" t="s">
        <v>3</v>
      </c>
      <c r="B2" s="51" t="s">
        <v>11</v>
      </c>
      <c r="C2" s="47"/>
      <c r="D2" s="52" t="s">
        <v>17</v>
      </c>
      <c r="E2" s="53"/>
    </row>
    <row r="3" spans="1:8" x14ac:dyDescent="0.55000000000000004">
      <c r="A3" s="5" t="s">
        <v>12</v>
      </c>
      <c r="B3" s="42">
        <f>'Sample data'!B3/((1+'Sample data'!F3)^'Sample data'!C3)</f>
        <v>9.0909090909090899</v>
      </c>
      <c r="C3" s="48">
        <f>PV('Sample data'!F3,'Sample data'!C3,0,-'Sample data'!B3)</f>
        <v>9.0909090909090899</v>
      </c>
      <c r="D3" s="54">
        <f>'Sample data'!B3*((1+'Sample data'!F3)^'Sample data'!C3)</f>
        <v>11</v>
      </c>
      <c r="E3" s="55">
        <f>FV('Sample data'!F3,'Sample data'!C3,0,-'Sample data'!B3)</f>
        <v>11</v>
      </c>
    </row>
    <row r="4" spans="1:8" x14ac:dyDescent="0.55000000000000004">
      <c r="A4" s="16" t="s">
        <v>0</v>
      </c>
      <c r="B4" s="43">
        <f>'Sample data'!B4/'Sample data'!F4</f>
        <v>100</v>
      </c>
      <c r="C4" s="44"/>
      <c r="D4" s="56" t="s">
        <v>18</v>
      </c>
      <c r="E4" s="57" t="s">
        <v>18</v>
      </c>
    </row>
    <row r="5" spans="1:8" x14ac:dyDescent="0.55000000000000004">
      <c r="A5" s="30" t="s">
        <v>1</v>
      </c>
      <c r="B5" s="45">
        <f>'Sample data'!B5*(1-((1+'Sample data'!F5)^(-'Sample data'!D5)))/'Sample data'!F5</f>
        <v>37.907867694084501</v>
      </c>
      <c r="C5" s="46">
        <f>PV('Sample data'!F5,'Sample data'!D5,-'Sample data'!B5)</f>
        <v>37.907867694084509</v>
      </c>
      <c r="D5" s="58">
        <f>'Sample data'!B5*((((1+'Sample data'!F5)^'Sample data'!D5) - 1)/'Sample data'!F5)</f>
        <v>61.051000000000059</v>
      </c>
      <c r="E5" s="59">
        <f>FV('Sample data'!F5,'Sample data'!D5,-'Sample data'!B5)</f>
        <v>61.051000000000059</v>
      </c>
    </row>
    <row r="7" spans="1:8" x14ac:dyDescent="0.55000000000000004">
      <c r="A7" s="17"/>
      <c r="D7" s="3"/>
      <c r="E7" s="3"/>
      <c r="F7" s="3"/>
      <c r="G7" s="3"/>
      <c r="H7" s="3"/>
    </row>
    <row r="8" spans="1:8" x14ac:dyDescent="0.55000000000000004">
      <c r="B8" s="18"/>
      <c r="C8" s="3"/>
      <c r="D8" s="4"/>
      <c r="E8" s="4"/>
    </row>
    <row r="9" spans="1:8" x14ac:dyDescent="0.55000000000000004">
      <c r="A9" s="19"/>
      <c r="B9" s="4"/>
      <c r="C9" s="4"/>
      <c r="F9" s="4"/>
      <c r="G9" s="4"/>
    </row>
    <row r="10" spans="1:8" x14ac:dyDescent="0.55000000000000004">
      <c r="A10" s="19"/>
      <c r="E10" s="4"/>
    </row>
    <row r="11" spans="1:8" x14ac:dyDescent="0.55000000000000004">
      <c r="A11" s="19"/>
      <c r="C11" s="4"/>
      <c r="D11" s="4"/>
      <c r="E11" s="4"/>
    </row>
    <row r="12" spans="1:8" x14ac:dyDescent="0.55000000000000004">
      <c r="A12" s="19"/>
      <c r="D12" s="4"/>
      <c r="E12" s="4"/>
      <c r="F12" s="4"/>
    </row>
    <row r="13" spans="1:8" x14ac:dyDescent="0.55000000000000004">
      <c r="A13" s="19"/>
      <c r="B13" s="4"/>
      <c r="C13" s="4"/>
      <c r="F13" s="4"/>
      <c r="G13" s="4"/>
    </row>
  </sheetData>
  <mergeCells count="3">
    <mergeCell ref="B2:C2"/>
    <mergeCell ref="D2:E2"/>
    <mergeCell ref="A1:E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showGridLines="0" workbookViewId="0">
      <selection activeCell="G6" sqref="G6"/>
    </sheetView>
  </sheetViews>
  <sheetFormatPr defaultColWidth="9.09765625" defaultRowHeight="21" x14ac:dyDescent="0.5"/>
  <cols>
    <col min="1" max="1" width="32.69921875" style="6" customWidth="1"/>
    <col min="2" max="4" width="16.69921875" style="6" customWidth="1"/>
    <col min="5" max="16384" width="9.09765625" style="6"/>
  </cols>
  <sheetData>
    <row r="1" spans="1:4" ht="21.5" thickBot="1" x14ac:dyDescent="0.55000000000000004">
      <c r="A1" s="61" t="s">
        <v>2</v>
      </c>
      <c r="B1" s="62"/>
      <c r="C1" s="62"/>
      <c r="D1" s="63"/>
    </row>
    <row r="2" spans="1:4" ht="42" x14ac:dyDescent="0.5">
      <c r="A2" s="7"/>
      <c r="B2" s="20" t="s">
        <v>4</v>
      </c>
      <c r="C2" s="14" t="s">
        <v>0</v>
      </c>
      <c r="D2" s="35" t="s">
        <v>1</v>
      </c>
    </row>
    <row r="3" spans="1:4" x14ac:dyDescent="0.5">
      <c r="A3" s="7" t="s">
        <v>14</v>
      </c>
      <c r="B3" s="39" t="s">
        <v>8</v>
      </c>
      <c r="C3" s="20"/>
      <c r="D3" s="38"/>
    </row>
    <row r="4" spans="1:4" x14ac:dyDescent="0.5">
      <c r="A4" s="7" t="s">
        <v>15</v>
      </c>
      <c r="B4" s="41" t="s">
        <v>8</v>
      </c>
      <c r="C4" s="8" t="s">
        <v>8</v>
      </c>
      <c r="D4" s="36" t="s">
        <v>8</v>
      </c>
    </row>
    <row r="5" spans="1:4" x14ac:dyDescent="0.5">
      <c r="A5" s="15" t="s">
        <v>13</v>
      </c>
      <c r="B5" s="9"/>
      <c r="C5" s="8" t="s">
        <v>8</v>
      </c>
      <c r="D5" s="36" t="s">
        <v>8</v>
      </c>
    </row>
    <row r="6" spans="1:4" x14ac:dyDescent="0.5">
      <c r="A6" s="15" t="s">
        <v>5</v>
      </c>
      <c r="B6" s="9"/>
      <c r="C6" s="9"/>
      <c r="D6" s="36" t="s">
        <v>8</v>
      </c>
    </row>
    <row r="7" spans="1:4" x14ac:dyDescent="0.5">
      <c r="A7" s="15" t="s">
        <v>6</v>
      </c>
      <c r="B7" s="9"/>
      <c r="C7" s="9"/>
      <c r="D7" s="60"/>
    </row>
    <row r="8" spans="1:4" x14ac:dyDescent="0.5">
      <c r="A8" s="33" t="s">
        <v>7</v>
      </c>
      <c r="B8" s="40" t="s">
        <v>8</v>
      </c>
      <c r="C8" s="34" t="s">
        <v>8</v>
      </c>
      <c r="D8" s="37" t="s">
        <v>8</v>
      </c>
    </row>
  </sheetData>
  <mergeCells count="1">
    <mergeCell ref="A1:D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showGridLines="0" workbookViewId="0">
      <selection activeCell="E9" sqref="E9"/>
    </sheetView>
  </sheetViews>
  <sheetFormatPr defaultColWidth="9.09765625" defaultRowHeight="18.5" x14ac:dyDescent="0.45"/>
  <cols>
    <col min="1" max="1" width="25.69921875" style="1" customWidth="1"/>
    <col min="2" max="6" width="13.69921875" style="1" customWidth="1"/>
    <col min="7" max="16384" width="9.09765625" style="1"/>
  </cols>
  <sheetData>
    <row r="1" spans="1:6" ht="19" thickBot="1" x14ac:dyDescent="0.5">
      <c r="A1" s="24" t="s">
        <v>10</v>
      </c>
      <c r="B1" s="25"/>
      <c r="C1" s="25"/>
      <c r="D1" s="25"/>
      <c r="E1" s="25"/>
      <c r="F1" s="26"/>
    </row>
    <row r="2" spans="1:6" ht="55.5" x14ac:dyDescent="0.45">
      <c r="A2" s="10"/>
      <c r="B2" s="12" t="s">
        <v>14</v>
      </c>
      <c r="C2" s="12" t="s">
        <v>16</v>
      </c>
      <c r="D2" s="12" t="s">
        <v>5</v>
      </c>
      <c r="E2" s="12" t="s">
        <v>6</v>
      </c>
      <c r="F2" s="27" t="s">
        <v>7</v>
      </c>
    </row>
    <row r="3" spans="1:6" x14ac:dyDescent="0.45">
      <c r="A3" s="10" t="s">
        <v>12</v>
      </c>
      <c r="B3" s="31">
        <v>10</v>
      </c>
      <c r="C3" s="21">
        <v>1</v>
      </c>
      <c r="D3" s="21">
        <v>1</v>
      </c>
      <c r="E3" s="21"/>
      <c r="F3" s="32">
        <v>0.1</v>
      </c>
    </row>
    <row r="4" spans="1:6" x14ac:dyDescent="0.45">
      <c r="A4" s="13" t="s">
        <v>0</v>
      </c>
      <c r="B4" s="11">
        <v>10</v>
      </c>
      <c r="C4" s="11"/>
      <c r="D4" s="11"/>
      <c r="E4" s="11"/>
      <c r="F4" s="28">
        <v>0.1</v>
      </c>
    </row>
    <row r="5" spans="1:6" x14ac:dyDescent="0.45">
      <c r="A5" s="22" t="s">
        <v>1</v>
      </c>
      <c r="B5" s="23">
        <v>10</v>
      </c>
      <c r="C5" s="23"/>
      <c r="D5" s="23">
        <v>5</v>
      </c>
      <c r="E5" s="23"/>
      <c r="F5" s="29">
        <v>0.1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financial calculations</vt:lpstr>
      <vt:lpstr>Information required to solve</vt:lpstr>
      <vt:lpstr>Sample data</vt:lpstr>
    </vt:vector>
  </TitlesOfParts>
  <Company>UNISA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Ronald.McIver@unisa.edu.au</dc:creator>
  <cp:lastModifiedBy>RM</cp:lastModifiedBy>
  <dcterms:created xsi:type="dcterms:W3CDTF">2008-08-08T06:17:55Z</dcterms:created>
  <dcterms:modified xsi:type="dcterms:W3CDTF">2018-12-02T07:28:22Z</dcterms:modified>
</cp:coreProperties>
</file>